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JUM/Konkurentsiamet/Muudatus nr 2/"/>
    </mc:Choice>
  </mc:AlternateContent>
  <xr:revisionPtr revIDLastSave="132" documentId="13_ncr:1_{873015E8-9CDF-4202-B211-4C9475B3E33F}" xr6:coauthVersionLast="47" xr6:coauthVersionMax="47" xr10:uidLastSave="{72B00F84-DF0A-4222-A5C4-30046EB1B55D}"/>
  <bookViews>
    <workbookView xWindow="38280" yWindow="-120" windowWidth="38640" windowHeight="21240" tabRatio="683" xr2:uid="{00000000-000D-0000-FFFF-FFFF00000000}"/>
  </bookViews>
  <sheets>
    <sheet name="Sisustuse loetel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3" l="1"/>
  <c r="H49" i="3" l="1"/>
  <c r="H50" i="3" s="1"/>
  <c r="H51" i="3" l="1"/>
  <c r="H52" i="3" s="1"/>
  <c r="H53" i="3" l="1"/>
  <c r="G45" i="3" l="1"/>
  <c r="G46" i="3"/>
  <c r="G44" i="3"/>
  <c r="G43" i="3"/>
  <c r="G42" i="3"/>
  <c r="G41" i="3"/>
  <c r="G40" i="3"/>
  <c r="G39" i="3"/>
  <c r="G38" i="3"/>
  <c r="G31" i="3"/>
  <c r="G32" i="3"/>
  <c r="G33" i="3"/>
  <c r="G34" i="3"/>
  <c r="G35" i="3"/>
  <c r="G36" i="3"/>
  <c r="G37" i="3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47" i="3" s="1"/>
  <c r="G48" i="3" s="1"/>
  <c r="G49" i="3" l="1"/>
  <c r="G50" i="3" s="1"/>
  <c r="G51" i="3" l="1"/>
  <c r="G52" i="3" s="1"/>
  <c r="G53" i="3" l="1"/>
</calcChain>
</file>

<file path=xl/sharedStrings.xml><?xml version="1.0" encoding="utf-8"?>
<sst xmlns="http://schemas.openxmlformats.org/spreadsheetml/2006/main" count="99" uniqueCount="97">
  <si>
    <t>Lisa nr 4</t>
  </si>
  <si>
    <t>Lisa nr 2</t>
  </si>
  <si>
    <t>Üürilepingu nr KPJ-4/2021-169 muudatusele nr 2</t>
  </si>
  <si>
    <t>Üürilepingu nr KPJ-4/2021-169 lisale nr 6.3</t>
  </si>
  <si>
    <t>Sisustuse nimekiri ja eeldatav maksumus - Tatari tn 39, Tallinn</t>
  </si>
  <si>
    <t>Jrk nr</t>
  </si>
  <si>
    <t>Sisustuselemendi tähis</t>
  </si>
  <si>
    <t>Sisustuselemendi nimetus / funktsioon</t>
  </si>
  <si>
    <t>Kogus (tk)</t>
  </si>
  <si>
    <t>Ühikuhind 
km-ta, EUR</t>
  </si>
  <si>
    <t>Summa km-ta, EUR</t>
  </si>
  <si>
    <t>Tegelik maksumus, EUR, km-ta</t>
  </si>
  <si>
    <t>M9</t>
  </si>
  <si>
    <t>TÖÖLAUD AKI</t>
  </si>
  <si>
    <t>M10</t>
  </si>
  <si>
    <t>TÖÖTOOL AKI</t>
  </si>
  <si>
    <t>M11</t>
  </si>
  <si>
    <t>SAHTLIBOKS AKI</t>
  </si>
  <si>
    <t>M14</t>
  </si>
  <si>
    <t>NÕUPIDAMISTE LAUD AKI</t>
  </si>
  <si>
    <t>M15</t>
  </si>
  <si>
    <t>RAAMATURIIUL AKI</t>
  </si>
  <si>
    <t>M20</t>
  </si>
  <si>
    <t>TÖÖLAUD KA</t>
  </si>
  <si>
    <t>M21</t>
  </si>
  <si>
    <t>TÖÖTOOL KA</t>
  </si>
  <si>
    <t>M22</t>
  </si>
  <si>
    <t>SAHTLIBOKS KA</t>
  </si>
  <si>
    <t>M23</t>
  </si>
  <si>
    <t>RAAMATURIIUL PUHKERUUMI KA</t>
  </si>
  <si>
    <t>M30</t>
  </si>
  <si>
    <t>SÖÖGILAUD PA</t>
  </si>
  <si>
    <t>M31</t>
  </si>
  <si>
    <t>SÖÖGITOOL PA</t>
  </si>
  <si>
    <t>M32</t>
  </si>
  <si>
    <t>KÖÖGIPUKK PA</t>
  </si>
  <si>
    <t>M33</t>
  </si>
  <si>
    <t>KÕRGE KÖÖGILAUD PA</t>
  </si>
  <si>
    <t>M39</t>
  </si>
  <si>
    <t>JALANÕUDE RIIUL/PINK</t>
  </si>
  <si>
    <t>M43</t>
  </si>
  <si>
    <t>MAHUTI</t>
  </si>
  <si>
    <t>M46</t>
  </si>
  <si>
    <t>TUGITOOL 1</t>
  </si>
  <si>
    <t>M48</t>
  </si>
  <si>
    <t>SEMINARILAUD 2</t>
  </si>
  <si>
    <t>M51</t>
  </si>
  <si>
    <t>TUMBA</t>
  </si>
  <si>
    <t>M53</t>
  </si>
  <si>
    <t>TUGITOOL 2</t>
  </si>
  <si>
    <t>M54</t>
  </si>
  <si>
    <t>DIIVANILAUD</t>
  </si>
  <si>
    <t>M55</t>
  </si>
  <si>
    <t>TELEFONIBOKS 1</t>
  </si>
  <si>
    <t>M56</t>
  </si>
  <si>
    <t>TELEFONIBOKS 2</t>
  </si>
  <si>
    <t>M57</t>
  </si>
  <si>
    <t>PRÜGISORTER</t>
  </si>
  <si>
    <t>M61</t>
  </si>
  <si>
    <t>REFERENDI TÖÖLAUD</t>
  </si>
  <si>
    <t>M12</t>
  </si>
  <si>
    <t>KÖÖGIMÖÖBEL AKI</t>
  </si>
  <si>
    <t>M13</t>
  </si>
  <si>
    <t>GARDEROOB AKI</t>
  </si>
  <si>
    <t>M24</t>
  </si>
  <si>
    <t>GARDEROOB KA</t>
  </si>
  <si>
    <t>M28</t>
  </si>
  <si>
    <t>GARDEROOB PA</t>
  </si>
  <si>
    <t>M29</t>
  </si>
  <si>
    <t>KÖÖGIMÖÖBEL PA</t>
  </si>
  <si>
    <t>M40</t>
  </si>
  <si>
    <t>NÕUDEKAPP</t>
  </si>
  <si>
    <t>M42</t>
  </si>
  <si>
    <t>GARDEROOB</t>
  </si>
  <si>
    <t>M44</t>
  </si>
  <si>
    <t>KÖÖGIMÖÖBEL</t>
  </si>
  <si>
    <t xml:space="preserve">M45 </t>
  </si>
  <si>
    <t>VALAMULAUD</t>
  </si>
  <si>
    <t>M47</t>
  </si>
  <si>
    <t>M49</t>
  </si>
  <si>
    <t>M50</t>
  </si>
  <si>
    <t>KORISTAJA KAPP</t>
  </si>
  <si>
    <t>M52</t>
  </si>
  <si>
    <t>REFERENDI LAUD</t>
  </si>
  <si>
    <t>M58</t>
  </si>
  <si>
    <t>SEINAPEEGEL</t>
  </si>
  <si>
    <t>M59</t>
  </si>
  <si>
    <t>VALAMUPEEGEL</t>
  </si>
  <si>
    <t>M60</t>
  </si>
  <si>
    <t>KOHVIMASIN</t>
  </si>
  <si>
    <t>Eeldatav maksumus kokku, km-ta:</t>
  </si>
  <si>
    <t>Tellija reserv</t>
  </si>
  <si>
    <t>Sisustuse maksumus koos reserviga:</t>
  </si>
  <si>
    <t>RKAS korraldustasu</t>
  </si>
  <si>
    <t>Sisustuse maksumus kokku km-ta</t>
  </si>
  <si>
    <t>Käibemaks</t>
  </si>
  <si>
    <t>Sisustuse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</si>
</sst>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&quot; €&quot;"/>
    <numFmt numFmtId="165" formatCode="&quot; &quot;#,##0.00&quot;     &quot;;&quot;-&quot;#,##0.00&quot;     &quot;;&quot; -&quot;#&quot;     &quot;;&quot; &quot;@&quot; &quot;"/>
  </numFmts>
  <fonts count="18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47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12" fillId="0" borderId="0"/>
    <xf numFmtId="165" fontId="15" fillId="0" borderId="0"/>
  </cellStyleXfs>
  <cellXfs count="59">
    <xf numFmtId="0" fontId="0" fillId="0" borderId="0" xfId="0"/>
    <xf numFmtId="0" fontId="6" fillId="0" borderId="0" xfId="5" applyFont="1"/>
    <xf numFmtId="0" fontId="9" fillId="0" borderId="0" xfId="6" applyFont="1"/>
    <xf numFmtId="0" fontId="10" fillId="0" borderId="0" xfId="1" applyFont="1" applyAlignment="1">
      <alignment horizontal="right"/>
    </xf>
    <xf numFmtId="0" fontId="10" fillId="0" borderId="0" xfId="7" applyFont="1" applyAlignment="1">
      <alignment horizontal="right"/>
    </xf>
    <xf numFmtId="0" fontId="6" fillId="0" borderId="0" xfId="5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7" applyFont="1" applyAlignment="1">
      <alignment horizontal="right"/>
    </xf>
    <xf numFmtId="0" fontId="11" fillId="4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4" borderId="13" xfId="8" applyFont="1" applyFill="1" applyBorder="1" applyAlignment="1">
      <alignment horizontal="center" vertical="top"/>
    </xf>
    <xf numFmtId="49" fontId="14" fillId="4" borderId="11" xfId="0" applyNumberFormat="1" applyFont="1" applyFill="1" applyBorder="1" applyAlignment="1">
      <alignment horizontal="center" vertical="center" wrapText="1"/>
    </xf>
    <xf numFmtId="165" fontId="16" fillId="6" borderId="11" xfId="9" applyFont="1" applyFill="1" applyBorder="1" applyAlignment="1">
      <alignment vertical="center"/>
    </xf>
    <xf numFmtId="0" fontId="13" fillId="4" borderId="4" xfId="8" applyFont="1" applyFill="1" applyBorder="1" applyAlignment="1">
      <alignment horizontal="center" vertical="top"/>
    </xf>
    <xf numFmtId="49" fontId="14" fillId="4" borderId="7" xfId="0" applyNumberFormat="1" applyFont="1" applyFill="1" applyBorder="1" applyAlignment="1">
      <alignment horizontal="center" vertical="center" wrapText="1"/>
    </xf>
    <xf numFmtId="165" fontId="16" fillId="6" borderId="7" xfId="9" applyFont="1" applyFill="1" applyBorder="1" applyAlignment="1">
      <alignment vertical="center"/>
    </xf>
    <xf numFmtId="165" fontId="16" fillId="6" borderId="10" xfId="9" applyFont="1" applyFill="1" applyBorder="1" applyAlignment="1">
      <alignment vertical="center"/>
    </xf>
    <xf numFmtId="0" fontId="13" fillId="4" borderId="16" xfId="8" applyFont="1" applyFill="1" applyBorder="1" applyAlignment="1">
      <alignment horizontal="center" vertical="top"/>
    </xf>
    <xf numFmtId="49" fontId="14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65" fontId="16" fillId="6" borderId="17" xfId="9" applyFont="1" applyFill="1" applyBorder="1" applyAlignment="1">
      <alignment vertical="center"/>
    </xf>
    <xf numFmtId="9" fontId="6" fillId="3" borderId="1" xfId="5" applyNumberFormat="1" applyFont="1" applyFill="1" applyBorder="1"/>
    <xf numFmtId="9" fontId="6" fillId="3" borderId="1" xfId="5" applyNumberFormat="1" applyFont="1" applyFill="1" applyBorder="1" applyAlignment="1">
      <alignment horizontal="right"/>
    </xf>
    <xf numFmtId="0" fontId="11" fillId="5" borderId="2" xfId="8" applyFont="1" applyFill="1" applyBorder="1" applyAlignment="1">
      <alignment horizontal="center" vertical="center"/>
    </xf>
    <xf numFmtId="0" fontId="11" fillId="5" borderId="12" xfId="8" applyFont="1" applyFill="1" applyBorder="1" applyAlignment="1">
      <alignment horizontal="center" vertical="center" wrapText="1"/>
    </xf>
    <xf numFmtId="164" fontId="11" fillId="5" borderId="12" xfId="8" applyNumberFormat="1" applyFont="1" applyFill="1" applyBorder="1" applyAlignment="1">
      <alignment horizontal="center" vertical="center" wrapText="1"/>
    </xf>
    <xf numFmtId="164" fontId="11" fillId="5" borderId="3" xfId="8" applyNumberFormat="1" applyFont="1" applyFill="1" applyBorder="1" applyAlignment="1">
      <alignment horizontal="center" vertical="center" wrapText="1"/>
    </xf>
    <xf numFmtId="9" fontId="6" fillId="3" borderId="22" xfId="5" applyNumberFormat="1" applyFont="1" applyFill="1" applyBorder="1" applyAlignment="1">
      <alignment horizontal="right"/>
    </xf>
    <xf numFmtId="164" fontId="11" fillId="5" borderId="23" xfId="8" applyNumberFormat="1" applyFont="1" applyFill="1" applyBorder="1" applyAlignment="1">
      <alignment horizontal="center" vertical="center" wrapText="1"/>
    </xf>
    <xf numFmtId="164" fontId="11" fillId="4" borderId="24" xfId="8" applyNumberFormat="1" applyFont="1" applyFill="1" applyBorder="1" applyAlignment="1">
      <alignment horizontal="right" vertical="center"/>
    </xf>
    <xf numFmtId="164" fontId="11" fillId="4" borderId="25" xfId="8" applyNumberFormat="1" applyFont="1" applyFill="1" applyBorder="1" applyAlignment="1">
      <alignment horizontal="right" vertical="center"/>
    </xf>
    <xf numFmtId="164" fontId="11" fillId="4" borderId="26" xfId="8" applyNumberFormat="1" applyFont="1" applyFill="1" applyBorder="1" applyAlignment="1">
      <alignment horizontal="right" vertical="center"/>
    </xf>
    <xf numFmtId="3" fontId="8" fillId="2" borderId="27" xfId="5" applyNumberFormat="1" applyFont="1" applyFill="1" applyBorder="1"/>
    <xf numFmtId="3" fontId="6" fillId="3" borderId="28" xfId="5" applyNumberFormat="1" applyFont="1" applyFill="1" applyBorder="1"/>
    <xf numFmtId="3" fontId="8" fillId="2" borderId="22" xfId="5" applyNumberFormat="1" applyFont="1" applyFill="1" applyBorder="1"/>
    <xf numFmtId="3" fontId="6" fillId="3" borderId="22" xfId="5" applyNumberFormat="1" applyFont="1" applyFill="1" applyBorder="1"/>
    <xf numFmtId="3" fontId="8" fillId="2" borderId="29" xfId="5" applyNumberFormat="1" applyFont="1" applyFill="1" applyBorder="1"/>
    <xf numFmtId="164" fontId="11" fillId="4" borderId="30" xfId="8" applyNumberFormat="1" applyFont="1" applyFill="1" applyBorder="1" applyAlignment="1">
      <alignment horizontal="right" vertical="center"/>
    </xf>
    <xf numFmtId="164" fontId="11" fillId="4" borderId="31" xfId="8" applyNumberFormat="1" applyFont="1" applyFill="1" applyBorder="1" applyAlignment="1">
      <alignment horizontal="right" vertical="center"/>
    </xf>
    <xf numFmtId="164" fontId="11" fillId="4" borderId="32" xfId="8" applyNumberFormat="1" applyFont="1" applyFill="1" applyBorder="1" applyAlignment="1">
      <alignment horizontal="right" vertical="center"/>
    </xf>
    <xf numFmtId="4" fontId="8" fillId="2" borderId="33" xfId="5" applyNumberFormat="1" applyFont="1" applyFill="1" applyBorder="1"/>
    <xf numFmtId="4" fontId="6" fillId="3" borderId="5" xfId="5" applyNumberFormat="1" applyFont="1" applyFill="1" applyBorder="1"/>
    <xf numFmtId="4" fontId="8" fillId="2" borderId="5" xfId="5" applyNumberFormat="1" applyFont="1" applyFill="1" applyBorder="1"/>
    <xf numFmtId="4" fontId="8" fillId="2" borderId="9" xfId="5" applyNumberFormat="1" applyFont="1" applyFill="1" applyBorder="1"/>
    <xf numFmtId="4" fontId="6" fillId="0" borderId="0" xfId="5" applyNumberFormat="1" applyFont="1"/>
    <xf numFmtId="164" fontId="6" fillId="0" borderId="0" xfId="5" applyNumberFormat="1" applyFont="1"/>
    <xf numFmtId="0" fontId="8" fillId="0" borderId="0" xfId="5" applyFont="1" applyAlignment="1">
      <alignment horizontal="center"/>
    </xf>
    <xf numFmtId="0" fontId="6" fillId="3" borderId="6" xfId="5" applyFont="1" applyFill="1" applyBorder="1" applyAlignment="1">
      <alignment horizontal="right"/>
    </xf>
    <xf numFmtId="0" fontId="6" fillId="3" borderId="0" xfId="5" applyFont="1" applyFill="1" applyAlignment="1">
      <alignment horizontal="right"/>
    </xf>
    <xf numFmtId="0" fontId="8" fillId="2" borderId="20" xfId="5" applyFont="1" applyFill="1" applyBorder="1" applyAlignment="1">
      <alignment horizontal="right"/>
    </xf>
    <xf numFmtId="0" fontId="8" fillId="2" borderId="21" xfId="5" applyFont="1" applyFill="1" applyBorder="1" applyAlignment="1">
      <alignment horizontal="right"/>
    </xf>
    <xf numFmtId="0" fontId="8" fillId="2" borderId="18" xfId="5" applyFont="1" applyFill="1" applyBorder="1" applyAlignment="1">
      <alignment horizontal="right"/>
    </xf>
    <xf numFmtId="0" fontId="8" fillId="2" borderId="19" xfId="5" applyFont="1" applyFill="1" applyBorder="1" applyAlignment="1">
      <alignment horizontal="right"/>
    </xf>
    <xf numFmtId="0" fontId="6" fillId="3" borderId="4" xfId="5" applyFont="1" applyFill="1" applyBorder="1" applyAlignment="1">
      <alignment horizontal="right"/>
    </xf>
    <xf numFmtId="0" fontId="6" fillId="3" borderId="1" xfId="5" applyFont="1" applyFill="1" applyBorder="1" applyAlignment="1">
      <alignment horizontal="right"/>
    </xf>
    <xf numFmtId="0" fontId="8" fillId="2" borderId="6" xfId="5" applyFont="1" applyFill="1" applyBorder="1" applyAlignment="1">
      <alignment horizontal="right"/>
    </xf>
    <xf numFmtId="0" fontId="8" fillId="2" borderId="0" xfId="5" applyFont="1" applyFill="1" applyAlignment="1">
      <alignment horizontal="right"/>
    </xf>
    <xf numFmtId="0" fontId="6" fillId="3" borderId="14" xfId="5" applyFont="1" applyFill="1" applyBorder="1" applyAlignment="1">
      <alignment horizontal="right"/>
    </xf>
    <xf numFmtId="0" fontId="6" fillId="3" borderId="15" xfId="5" applyFont="1" applyFill="1" applyBorder="1" applyAlignment="1">
      <alignment horizontal="right"/>
    </xf>
  </cellXfs>
  <cellStyles count="10">
    <cellStyle name="Excel Built-in Comma" xfId="9" xr:uid="{8604E97C-C93E-42EF-B219-2D3493AC1586}"/>
    <cellStyle name="Excel Built-in Normal" xfId="8" xr:uid="{17694C8C-7A6B-43FC-8F50-FC7C795B2AFC}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43</xdr:row>
      <xdr:rowOff>0</xdr:rowOff>
    </xdr:from>
    <xdr:to>
      <xdr:col>3</xdr:col>
      <xdr:colOff>314325</xdr:colOff>
      <xdr:row>43</xdr:row>
      <xdr:rowOff>209550</xdr:rowOff>
    </xdr:to>
    <xdr:sp macro="" textlink="">
      <xdr:nvSpPr>
        <xdr:cNvPr id="3" name="AutoShape 1025">
          <a:extLst>
            <a:ext uri="{FF2B5EF4-FFF2-40B4-BE49-F238E27FC236}">
              <a16:creationId xmlns:a16="http://schemas.microsoft.com/office/drawing/2014/main" id="{831156BC-DDE1-4422-9F03-03124DC89DB0}"/>
            </a:ext>
          </a:extLst>
        </xdr:cNvPr>
        <xdr:cNvSpPr>
          <a:spLocks noChangeArrowheads="1"/>
        </xdr:cNvSpPr>
      </xdr:nvSpPr>
      <xdr:spPr bwMode="auto">
        <a:xfrm>
          <a:off x="561975" y="17573625"/>
          <a:ext cx="3143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44</xdr:row>
      <xdr:rowOff>0</xdr:rowOff>
    </xdr:from>
    <xdr:to>
      <xdr:col>7</xdr:col>
      <xdr:colOff>314325</xdr:colOff>
      <xdr:row>44</xdr:row>
      <xdr:rowOff>209550</xdr:rowOff>
    </xdr:to>
    <xdr:sp macro="" textlink="">
      <xdr:nvSpPr>
        <xdr:cNvPr id="6" name="AutoShape 1025">
          <a:extLst>
            <a:ext uri="{FF2B5EF4-FFF2-40B4-BE49-F238E27FC236}">
              <a16:creationId xmlns:a16="http://schemas.microsoft.com/office/drawing/2014/main" id="{0610E807-2804-4D6A-86C6-078DEFBECBBB}"/>
            </a:ext>
          </a:extLst>
        </xdr:cNvPr>
        <xdr:cNvSpPr>
          <a:spLocks noChangeArrowheads="1"/>
        </xdr:cNvSpPr>
      </xdr:nvSpPr>
      <xdr:spPr bwMode="auto">
        <a:xfrm>
          <a:off x="5324475" y="10629900"/>
          <a:ext cx="6953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I54"/>
  <sheetViews>
    <sheetView tabSelected="1" zoomScaleNormal="100" workbookViewId="0">
      <pane ySplit="6" topLeftCell="A15" activePane="bottomLeft" state="frozen"/>
      <selection pane="bottomLeft" activeCell="M51" sqref="M51"/>
    </sheetView>
  </sheetViews>
  <sheetFormatPr defaultColWidth="11.83203125" defaultRowHeight="15" x14ac:dyDescent="0.25"/>
  <cols>
    <col min="1" max="1" width="3.33203125" style="1" customWidth="1"/>
    <col min="2" max="2" width="6.33203125" style="1" customWidth="1"/>
    <col min="3" max="3" width="19" style="5" customWidth="1"/>
    <col min="4" max="4" width="23.5" style="1" customWidth="1"/>
    <col min="5" max="5" width="10.6640625" style="1" customWidth="1"/>
    <col min="6" max="6" width="13.1640625" style="1" customWidth="1"/>
    <col min="7" max="7" width="17.5" style="1" customWidth="1"/>
    <col min="8" max="8" width="16.33203125" style="1" customWidth="1"/>
    <col min="9" max="9" width="15.83203125" style="1" customWidth="1"/>
    <col min="10" max="16384" width="11.83203125" style="1"/>
  </cols>
  <sheetData>
    <row r="1" spans="2:8" x14ac:dyDescent="0.25">
      <c r="B1" s="1" t="s">
        <v>0</v>
      </c>
      <c r="C1" s="2"/>
      <c r="G1" s="3"/>
      <c r="H1" s="4" t="s">
        <v>1</v>
      </c>
    </row>
    <row r="2" spans="2:8" x14ac:dyDescent="0.25">
      <c r="B2" s="1" t="s">
        <v>2</v>
      </c>
      <c r="H2" s="6" t="s">
        <v>3</v>
      </c>
    </row>
    <row r="3" spans="2:8" x14ac:dyDescent="0.25">
      <c r="G3" s="7"/>
    </row>
    <row r="4" spans="2:8" x14ac:dyDescent="0.25">
      <c r="C4" s="46" t="s">
        <v>4</v>
      </c>
      <c r="D4" s="46"/>
      <c r="E4" s="46"/>
      <c r="F4" s="46"/>
      <c r="G4" s="46"/>
    </row>
    <row r="5" spans="2:8" ht="15.75" thickBot="1" x14ac:dyDescent="0.3">
      <c r="F5" s="7"/>
    </row>
    <row r="6" spans="2:8" ht="39" thickBot="1" x14ac:dyDescent="0.3">
      <c r="B6" s="23" t="s">
        <v>5</v>
      </c>
      <c r="C6" s="24" t="s">
        <v>6</v>
      </c>
      <c r="D6" s="24" t="s">
        <v>7</v>
      </c>
      <c r="E6" s="24" t="s">
        <v>8</v>
      </c>
      <c r="F6" s="25" t="s">
        <v>9</v>
      </c>
      <c r="G6" s="28" t="s">
        <v>10</v>
      </c>
      <c r="H6" s="26" t="s">
        <v>11</v>
      </c>
    </row>
    <row r="7" spans="2:8" x14ac:dyDescent="0.25">
      <c r="B7" s="10">
        <v>1</v>
      </c>
      <c r="C7" s="11" t="s">
        <v>12</v>
      </c>
      <c r="D7" s="8" t="s">
        <v>13</v>
      </c>
      <c r="E7" s="8">
        <v>4</v>
      </c>
      <c r="F7" s="12">
        <v>342.96</v>
      </c>
      <c r="G7" s="29">
        <f>E7*F7</f>
        <v>1371.84</v>
      </c>
      <c r="H7" s="37">
        <v>1371.84</v>
      </c>
    </row>
    <row r="8" spans="2:8" x14ac:dyDescent="0.25">
      <c r="B8" s="13">
        <v>2</v>
      </c>
      <c r="C8" s="14" t="s">
        <v>14</v>
      </c>
      <c r="D8" s="9" t="s">
        <v>15</v>
      </c>
      <c r="E8" s="9">
        <v>1</v>
      </c>
      <c r="F8" s="15">
        <v>510.3</v>
      </c>
      <c r="G8" s="30">
        <f t="shared" ref="G8:G46" si="0">E8*F8</f>
        <v>510.3</v>
      </c>
      <c r="H8" s="38">
        <v>510.3</v>
      </c>
    </row>
    <row r="9" spans="2:8" x14ac:dyDescent="0.25">
      <c r="B9" s="13">
        <v>3</v>
      </c>
      <c r="C9" s="14" t="s">
        <v>16</v>
      </c>
      <c r="D9" s="9" t="s">
        <v>17</v>
      </c>
      <c r="E9" s="9">
        <v>4</v>
      </c>
      <c r="F9" s="15">
        <v>203.28</v>
      </c>
      <c r="G9" s="30">
        <f t="shared" si="0"/>
        <v>813.12</v>
      </c>
      <c r="H9" s="38">
        <v>813.12</v>
      </c>
    </row>
    <row r="10" spans="2:8" ht="25.5" x14ac:dyDescent="0.25">
      <c r="B10" s="13">
        <v>4</v>
      </c>
      <c r="C10" s="14" t="s">
        <v>18</v>
      </c>
      <c r="D10" s="9" t="s">
        <v>19</v>
      </c>
      <c r="E10" s="9">
        <v>1</v>
      </c>
      <c r="F10" s="15">
        <v>1562.4</v>
      </c>
      <c r="G10" s="30">
        <f t="shared" si="0"/>
        <v>1562.4</v>
      </c>
      <c r="H10" s="38">
        <v>1562.4</v>
      </c>
    </row>
    <row r="11" spans="2:8" x14ac:dyDescent="0.25">
      <c r="B11" s="13">
        <v>5</v>
      </c>
      <c r="C11" s="14" t="s">
        <v>20</v>
      </c>
      <c r="D11" s="9" t="s">
        <v>21</v>
      </c>
      <c r="E11" s="9">
        <v>1</v>
      </c>
      <c r="F11" s="15">
        <v>911.97</v>
      </c>
      <c r="G11" s="30">
        <f>E11*F11</f>
        <v>911.97</v>
      </c>
      <c r="H11" s="38">
        <v>911.97</v>
      </c>
    </row>
    <row r="12" spans="2:8" x14ac:dyDescent="0.25">
      <c r="B12" s="13">
        <v>6</v>
      </c>
      <c r="C12" s="14" t="s">
        <v>22</v>
      </c>
      <c r="D12" s="9" t="s">
        <v>23</v>
      </c>
      <c r="E12" s="9">
        <v>27</v>
      </c>
      <c r="F12" s="15">
        <v>262.26</v>
      </c>
      <c r="G12" s="30">
        <f t="shared" si="0"/>
        <v>7081.0199999999995</v>
      </c>
      <c r="H12" s="38">
        <v>7081.0199999999995</v>
      </c>
    </row>
    <row r="13" spans="2:8" x14ac:dyDescent="0.25">
      <c r="B13" s="13">
        <v>7</v>
      </c>
      <c r="C13" s="14" t="s">
        <v>24</v>
      </c>
      <c r="D13" s="9" t="s">
        <v>25</v>
      </c>
      <c r="E13" s="9">
        <v>28</v>
      </c>
      <c r="F13" s="15">
        <v>400.95</v>
      </c>
      <c r="G13" s="30">
        <f t="shared" si="0"/>
        <v>11226.6</v>
      </c>
      <c r="H13" s="38">
        <v>11226.6</v>
      </c>
    </row>
    <row r="14" spans="2:8" x14ac:dyDescent="0.25">
      <c r="B14" s="13">
        <v>8</v>
      </c>
      <c r="C14" s="14" t="s">
        <v>26</v>
      </c>
      <c r="D14" s="9" t="s">
        <v>27</v>
      </c>
      <c r="E14" s="9">
        <v>27</v>
      </c>
      <c r="F14" s="15">
        <v>152.46</v>
      </c>
      <c r="G14" s="30">
        <f t="shared" si="0"/>
        <v>4116.42</v>
      </c>
      <c r="H14" s="38">
        <v>4116.42</v>
      </c>
    </row>
    <row r="15" spans="2:8" ht="25.5" x14ac:dyDescent="0.25">
      <c r="B15" s="13">
        <v>9</v>
      </c>
      <c r="C15" s="14" t="s">
        <v>28</v>
      </c>
      <c r="D15" s="9" t="s">
        <v>29</v>
      </c>
      <c r="E15" s="9">
        <v>2</v>
      </c>
      <c r="F15" s="15">
        <v>347.2</v>
      </c>
      <c r="G15" s="30">
        <f t="shared" si="0"/>
        <v>694.4</v>
      </c>
      <c r="H15" s="38">
        <v>694.4</v>
      </c>
    </row>
    <row r="16" spans="2:8" x14ac:dyDescent="0.25">
      <c r="B16" s="13">
        <v>10</v>
      </c>
      <c r="C16" s="14" t="s">
        <v>30</v>
      </c>
      <c r="D16" s="9" t="s">
        <v>31</v>
      </c>
      <c r="E16" s="9">
        <v>2</v>
      </c>
      <c r="F16" s="15">
        <v>514.08000000000004</v>
      </c>
      <c r="G16" s="30">
        <f t="shared" si="0"/>
        <v>1028.1600000000001</v>
      </c>
      <c r="H16" s="38">
        <v>1028.1600000000001</v>
      </c>
    </row>
    <row r="17" spans="2:9" x14ac:dyDescent="0.25">
      <c r="B17" s="13">
        <v>11</v>
      </c>
      <c r="C17" s="14" t="s">
        <v>32</v>
      </c>
      <c r="D17" s="9" t="s">
        <v>33</v>
      </c>
      <c r="E17" s="9">
        <v>16</v>
      </c>
      <c r="F17" s="15">
        <v>145.53</v>
      </c>
      <c r="G17" s="30">
        <f t="shared" si="0"/>
        <v>2328.48</v>
      </c>
      <c r="H17" s="38">
        <v>2328.48</v>
      </c>
    </row>
    <row r="18" spans="2:9" x14ac:dyDescent="0.25">
      <c r="B18" s="13">
        <v>12</v>
      </c>
      <c r="C18" s="14" t="s">
        <v>34</v>
      </c>
      <c r="D18" s="9" t="s">
        <v>35</v>
      </c>
      <c r="E18" s="9">
        <v>8</v>
      </c>
      <c r="F18" s="15">
        <v>176.4</v>
      </c>
      <c r="G18" s="30">
        <f t="shared" si="0"/>
        <v>1411.2</v>
      </c>
      <c r="H18" s="38">
        <v>1411.2</v>
      </c>
    </row>
    <row r="19" spans="2:9" ht="25.5" x14ac:dyDescent="0.25">
      <c r="B19" s="13">
        <v>13</v>
      </c>
      <c r="C19" s="14" t="s">
        <v>36</v>
      </c>
      <c r="D19" s="9" t="s">
        <v>37</v>
      </c>
      <c r="E19" s="9">
        <v>3</v>
      </c>
      <c r="F19" s="15">
        <v>584.64</v>
      </c>
      <c r="G19" s="30">
        <f t="shared" si="0"/>
        <v>1753.92</v>
      </c>
      <c r="H19" s="38">
        <v>1753.92</v>
      </c>
    </row>
    <row r="20" spans="2:9" ht="25.5" x14ac:dyDescent="0.25">
      <c r="B20" s="13">
        <v>14</v>
      </c>
      <c r="C20" s="14" t="s">
        <v>38</v>
      </c>
      <c r="D20" s="9" t="s">
        <v>39</v>
      </c>
      <c r="E20" s="9">
        <v>2</v>
      </c>
      <c r="F20" s="15">
        <v>179.2</v>
      </c>
      <c r="G20" s="30">
        <f t="shared" si="0"/>
        <v>358.4</v>
      </c>
      <c r="H20" s="38">
        <v>358.4</v>
      </c>
    </row>
    <row r="21" spans="2:9" x14ac:dyDescent="0.25">
      <c r="B21" s="13">
        <v>15</v>
      </c>
      <c r="C21" s="14" t="s">
        <v>40</v>
      </c>
      <c r="D21" s="9" t="s">
        <v>41</v>
      </c>
      <c r="E21" s="9">
        <v>5</v>
      </c>
      <c r="F21" s="15">
        <v>216.16</v>
      </c>
      <c r="G21" s="30">
        <f t="shared" si="0"/>
        <v>1080.8</v>
      </c>
      <c r="H21" s="38">
        <v>1080.8</v>
      </c>
    </row>
    <row r="22" spans="2:9" x14ac:dyDescent="0.25">
      <c r="B22" s="13">
        <v>16</v>
      </c>
      <c r="C22" s="14" t="s">
        <v>42</v>
      </c>
      <c r="D22" s="9" t="s">
        <v>43</v>
      </c>
      <c r="E22" s="9">
        <v>6</v>
      </c>
      <c r="F22" s="15">
        <v>560</v>
      </c>
      <c r="G22" s="30">
        <f t="shared" si="0"/>
        <v>3360</v>
      </c>
      <c r="H22" s="38">
        <v>3360</v>
      </c>
    </row>
    <row r="23" spans="2:9" x14ac:dyDescent="0.25">
      <c r="B23" s="13">
        <v>17</v>
      </c>
      <c r="C23" s="14" t="s">
        <v>44</v>
      </c>
      <c r="D23" s="9" t="s">
        <v>45</v>
      </c>
      <c r="E23" s="9">
        <v>4</v>
      </c>
      <c r="F23" s="15">
        <v>360.15</v>
      </c>
      <c r="G23" s="30">
        <f t="shared" si="0"/>
        <v>1440.6</v>
      </c>
      <c r="H23" s="38">
        <v>1440.6</v>
      </c>
    </row>
    <row r="24" spans="2:9" x14ac:dyDescent="0.25">
      <c r="B24" s="13">
        <v>18</v>
      </c>
      <c r="C24" s="14" t="s">
        <v>46</v>
      </c>
      <c r="D24" s="9" t="s">
        <v>47</v>
      </c>
      <c r="E24" s="9">
        <v>1</v>
      </c>
      <c r="F24" s="15">
        <v>372</v>
      </c>
      <c r="G24" s="30">
        <f>E24*F24</f>
        <v>372</v>
      </c>
      <c r="H24" s="38">
        <v>372</v>
      </c>
    </row>
    <row r="25" spans="2:9" x14ac:dyDescent="0.25">
      <c r="B25" s="13">
        <v>19</v>
      </c>
      <c r="C25" s="14" t="s">
        <v>48</v>
      </c>
      <c r="D25" s="9" t="s">
        <v>49</v>
      </c>
      <c r="E25" s="9">
        <v>2</v>
      </c>
      <c r="F25" s="15">
        <v>944</v>
      </c>
      <c r="G25" s="30">
        <f t="shared" si="0"/>
        <v>1888</v>
      </c>
      <c r="H25" s="38">
        <v>1888</v>
      </c>
    </row>
    <row r="26" spans="2:9" x14ac:dyDescent="0.25">
      <c r="B26" s="13">
        <v>20</v>
      </c>
      <c r="C26" s="14" t="s">
        <v>50</v>
      </c>
      <c r="D26" s="9" t="s">
        <v>51</v>
      </c>
      <c r="E26" s="9">
        <v>4</v>
      </c>
      <c r="F26" s="15">
        <v>127.68</v>
      </c>
      <c r="G26" s="30">
        <f t="shared" si="0"/>
        <v>510.72</v>
      </c>
      <c r="H26" s="38">
        <v>510.72</v>
      </c>
    </row>
    <row r="27" spans="2:9" x14ac:dyDescent="0.25">
      <c r="B27" s="13">
        <v>21</v>
      </c>
      <c r="C27" s="14" t="s">
        <v>52</v>
      </c>
      <c r="D27" s="9" t="s">
        <v>53</v>
      </c>
      <c r="E27" s="9">
        <v>3</v>
      </c>
      <c r="F27" s="15">
        <v>4568.2</v>
      </c>
      <c r="G27" s="30">
        <f t="shared" si="0"/>
        <v>13704.599999999999</v>
      </c>
      <c r="H27" s="38">
        <v>13704.599999999999</v>
      </c>
    </row>
    <row r="28" spans="2:9" x14ac:dyDescent="0.25">
      <c r="B28" s="13">
        <v>22</v>
      </c>
      <c r="C28" s="14" t="s">
        <v>54</v>
      </c>
      <c r="D28" s="9" t="s">
        <v>55</v>
      </c>
      <c r="E28" s="9">
        <v>3</v>
      </c>
      <c r="F28" s="15">
        <v>9040.2000000000007</v>
      </c>
      <c r="G28" s="30">
        <f t="shared" si="0"/>
        <v>27120.600000000002</v>
      </c>
      <c r="H28" s="38">
        <v>27120.600000000002</v>
      </c>
    </row>
    <row r="29" spans="2:9" x14ac:dyDescent="0.25">
      <c r="B29" s="13">
        <v>23</v>
      </c>
      <c r="C29" s="14" t="s">
        <v>56</v>
      </c>
      <c r="D29" s="9" t="s">
        <v>57</v>
      </c>
      <c r="E29" s="9">
        <v>5</v>
      </c>
      <c r="F29" s="15">
        <v>670.8</v>
      </c>
      <c r="G29" s="30">
        <f t="shared" si="0"/>
        <v>3354</v>
      </c>
      <c r="H29" s="38">
        <v>3354</v>
      </c>
    </row>
    <row r="30" spans="2:9" ht="30" customHeight="1" x14ac:dyDescent="0.25">
      <c r="B30" s="13">
        <v>24</v>
      </c>
      <c r="C30" s="14" t="s">
        <v>58</v>
      </c>
      <c r="D30" s="9" t="s">
        <v>59</v>
      </c>
      <c r="E30" s="9">
        <v>1</v>
      </c>
      <c r="F30" s="15">
        <v>349.68</v>
      </c>
      <c r="G30" s="30">
        <f t="shared" si="0"/>
        <v>349.68</v>
      </c>
      <c r="H30" s="38">
        <v>349.68</v>
      </c>
      <c r="I30" s="45"/>
    </row>
    <row r="31" spans="2:9" x14ac:dyDescent="0.25">
      <c r="B31" s="13">
        <v>25</v>
      </c>
      <c r="C31" s="14" t="s">
        <v>60</v>
      </c>
      <c r="D31" s="9" t="s">
        <v>61</v>
      </c>
      <c r="E31" s="9">
        <v>1</v>
      </c>
      <c r="F31" s="16">
        <v>1974</v>
      </c>
      <c r="G31" s="30">
        <f t="shared" si="0"/>
        <v>1974</v>
      </c>
      <c r="H31" s="38">
        <v>1974</v>
      </c>
    </row>
    <row r="32" spans="2:9" x14ac:dyDescent="0.25">
      <c r="B32" s="13">
        <v>26</v>
      </c>
      <c r="C32" s="14" t="s">
        <v>62</v>
      </c>
      <c r="D32" s="9" t="s">
        <v>63</v>
      </c>
      <c r="E32" s="9">
        <v>1</v>
      </c>
      <c r="F32" s="16">
        <v>3534</v>
      </c>
      <c r="G32" s="30">
        <f t="shared" si="0"/>
        <v>3534</v>
      </c>
      <c r="H32" s="38">
        <v>3534</v>
      </c>
    </row>
    <row r="33" spans="2:9" x14ac:dyDescent="0.25">
      <c r="B33" s="13">
        <v>27</v>
      </c>
      <c r="C33" s="14" t="s">
        <v>64</v>
      </c>
      <c r="D33" s="9" t="s">
        <v>65</v>
      </c>
      <c r="E33" s="9">
        <v>1</v>
      </c>
      <c r="F33" s="16">
        <v>3989</v>
      </c>
      <c r="G33" s="30">
        <f t="shared" si="0"/>
        <v>3989</v>
      </c>
      <c r="H33" s="38">
        <v>3989</v>
      </c>
    </row>
    <row r="34" spans="2:9" x14ac:dyDescent="0.25">
      <c r="B34" s="13">
        <v>28</v>
      </c>
      <c r="C34" s="14" t="s">
        <v>66</v>
      </c>
      <c r="D34" s="9" t="s">
        <v>67</v>
      </c>
      <c r="E34" s="9">
        <v>1</v>
      </c>
      <c r="F34" s="16">
        <v>3471</v>
      </c>
      <c r="G34" s="30">
        <f t="shared" si="0"/>
        <v>3471</v>
      </c>
      <c r="H34" s="38">
        <v>3471</v>
      </c>
    </row>
    <row r="35" spans="2:9" x14ac:dyDescent="0.25">
      <c r="B35" s="13">
        <v>29</v>
      </c>
      <c r="C35" s="14" t="s">
        <v>68</v>
      </c>
      <c r="D35" s="9" t="s">
        <v>69</v>
      </c>
      <c r="E35" s="9">
        <v>1</v>
      </c>
      <c r="F35" s="16">
        <v>9838</v>
      </c>
      <c r="G35" s="30">
        <f t="shared" si="0"/>
        <v>9838</v>
      </c>
      <c r="H35" s="38">
        <v>9838</v>
      </c>
    </row>
    <row r="36" spans="2:9" x14ac:dyDescent="0.25">
      <c r="B36" s="13">
        <v>30</v>
      </c>
      <c r="C36" s="14" t="s">
        <v>70</v>
      </c>
      <c r="D36" s="9" t="s">
        <v>71</v>
      </c>
      <c r="E36" s="9">
        <v>1</v>
      </c>
      <c r="F36" s="16">
        <v>2153</v>
      </c>
      <c r="G36" s="30">
        <f t="shared" si="0"/>
        <v>2153</v>
      </c>
      <c r="H36" s="38">
        <v>2153</v>
      </c>
    </row>
    <row r="37" spans="2:9" x14ac:dyDescent="0.25">
      <c r="B37" s="13">
        <v>31</v>
      </c>
      <c r="C37" s="14" t="s">
        <v>72</v>
      </c>
      <c r="D37" s="9" t="s">
        <v>73</v>
      </c>
      <c r="E37" s="9">
        <v>2</v>
      </c>
      <c r="F37" s="16">
        <v>2214</v>
      </c>
      <c r="G37" s="30">
        <f t="shared" si="0"/>
        <v>4428</v>
      </c>
      <c r="H37" s="38">
        <v>4428</v>
      </c>
    </row>
    <row r="38" spans="2:9" x14ac:dyDescent="0.25">
      <c r="B38" s="13">
        <v>32</v>
      </c>
      <c r="C38" s="14" t="s">
        <v>74</v>
      </c>
      <c r="D38" s="9" t="s">
        <v>75</v>
      </c>
      <c r="E38" s="9">
        <v>1</v>
      </c>
      <c r="F38" s="16">
        <v>5884</v>
      </c>
      <c r="G38" s="30">
        <f t="shared" si="0"/>
        <v>5884</v>
      </c>
      <c r="H38" s="38">
        <v>5884</v>
      </c>
    </row>
    <row r="39" spans="2:9" x14ac:dyDescent="0.25">
      <c r="B39" s="13">
        <v>33</v>
      </c>
      <c r="C39" s="14" t="s">
        <v>76</v>
      </c>
      <c r="D39" s="9" t="s">
        <v>77</v>
      </c>
      <c r="E39" s="9">
        <v>1</v>
      </c>
      <c r="F39" s="16">
        <v>2600</v>
      </c>
      <c r="G39" s="30">
        <f t="shared" si="0"/>
        <v>2600</v>
      </c>
      <c r="H39" s="38">
        <v>2600</v>
      </c>
    </row>
    <row r="40" spans="2:9" x14ac:dyDescent="0.25">
      <c r="B40" s="13">
        <v>34</v>
      </c>
      <c r="C40" s="14" t="s">
        <v>78</v>
      </c>
      <c r="D40" s="9" t="s">
        <v>75</v>
      </c>
      <c r="E40" s="9">
        <v>1</v>
      </c>
      <c r="F40" s="16">
        <v>5675</v>
      </c>
      <c r="G40" s="30">
        <f t="shared" si="0"/>
        <v>5675</v>
      </c>
      <c r="H40" s="38">
        <v>5675</v>
      </c>
    </row>
    <row r="41" spans="2:9" x14ac:dyDescent="0.25">
      <c r="B41" s="13">
        <v>35</v>
      </c>
      <c r="C41" s="14" t="s">
        <v>79</v>
      </c>
      <c r="D41" s="9" t="s">
        <v>73</v>
      </c>
      <c r="E41" s="9">
        <v>1</v>
      </c>
      <c r="F41" s="16">
        <v>2808</v>
      </c>
      <c r="G41" s="30">
        <f t="shared" si="0"/>
        <v>2808</v>
      </c>
      <c r="H41" s="38">
        <v>2808</v>
      </c>
    </row>
    <row r="42" spans="2:9" x14ac:dyDescent="0.25">
      <c r="B42" s="13">
        <v>36</v>
      </c>
      <c r="C42" s="14" t="s">
        <v>80</v>
      </c>
      <c r="D42" s="9" t="s">
        <v>81</v>
      </c>
      <c r="E42" s="9">
        <v>1</v>
      </c>
      <c r="F42" s="16">
        <v>1716</v>
      </c>
      <c r="G42" s="30">
        <f t="shared" si="0"/>
        <v>1716</v>
      </c>
      <c r="H42" s="38">
        <v>1716</v>
      </c>
    </row>
    <row r="43" spans="2:9" x14ac:dyDescent="0.25">
      <c r="B43" s="13">
        <v>37</v>
      </c>
      <c r="C43" s="14" t="s">
        <v>82</v>
      </c>
      <c r="D43" s="9" t="s">
        <v>83</v>
      </c>
      <c r="E43" s="9">
        <v>1</v>
      </c>
      <c r="F43" s="16">
        <v>2835</v>
      </c>
      <c r="G43" s="30">
        <f t="shared" si="0"/>
        <v>2835</v>
      </c>
      <c r="H43" s="38">
        <v>2835</v>
      </c>
    </row>
    <row r="44" spans="2:9" x14ac:dyDescent="0.25">
      <c r="B44" s="13">
        <v>38</v>
      </c>
      <c r="C44" s="14" t="s">
        <v>84</v>
      </c>
      <c r="D44" s="9" t="s">
        <v>85</v>
      </c>
      <c r="E44" s="9">
        <v>5</v>
      </c>
      <c r="F44" s="16">
        <v>374.4</v>
      </c>
      <c r="G44" s="30">
        <f t="shared" si="0"/>
        <v>1872</v>
      </c>
      <c r="H44" s="38">
        <v>1872</v>
      </c>
    </row>
    <row r="45" spans="2:9" x14ac:dyDescent="0.25">
      <c r="B45" s="13">
        <v>39</v>
      </c>
      <c r="C45" s="14" t="s">
        <v>86</v>
      </c>
      <c r="D45" s="9" t="s">
        <v>87</v>
      </c>
      <c r="E45" s="9">
        <v>5</v>
      </c>
      <c r="F45" s="16">
        <v>436.6</v>
      </c>
      <c r="G45" s="30">
        <f t="shared" si="0"/>
        <v>2183</v>
      </c>
      <c r="H45" s="38">
        <v>2183</v>
      </c>
    </row>
    <row r="46" spans="2:9" x14ac:dyDescent="0.25">
      <c r="B46" s="17">
        <v>40</v>
      </c>
      <c r="C46" s="18" t="s">
        <v>88</v>
      </c>
      <c r="D46" s="19" t="s">
        <v>89</v>
      </c>
      <c r="E46" s="19">
        <v>1</v>
      </c>
      <c r="F46" s="20">
        <v>5323</v>
      </c>
      <c r="G46" s="31">
        <f t="shared" si="0"/>
        <v>5323</v>
      </c>
      <c r="H46" s="39">
        <v>5323</v>
      </c>
    </row>
    <row r="47" spans="2:9" x14ac:dyDescent="0.25">
      <c r="B47" s="51" t="s">
        <v>90</v>
      </c>
      <c r="C47" s="52"/>
      <c r="D47" s="52"/>
      <c r="E47" s="52"/>
      <c r="F47" s="52"/>
      <c r="G47" s="32">
        <f>SUM(G7:G46)</f>
        <v>148632.22999999998</v>
      </c>
      <c r="H47" s="40">
        <f>SUM(H7:H46)</f>
        <v>148632.22999999998</v>
      </c>
    </row>
    <row r="48" spans="2:9" x14ac:dyDescent="0.25">
      <c r="B48" s="53" t="s">
        <v>91</v>
      </c>
      <c r="C48" s="54"/>
      <c r="D48" s="54"/>
      <c r="E48" s="54"/>
      <c r="F48" s="27">
        <v>0.05</v>
      </c>
      <c r="G48" s="33">
        <f>F48*G47</f>
        <v>7431.6114999999991</v>
      </c>
      <c r="H48" s="41">
        <v>7360</v>
      </c>
      <c r="I48" s="44"/>
    </row>
    <row r="49" spans="2:8" x14ac:dyDescent="0.25">
      <c r="B49" s="55" t="s">
        <v>92</v>
      </c>
      <c r="C49" s="56"/>
      <c r="D49" s="56"/>
      <c r="E49" s="56"/>
      <c r="F49" s="56"/>
      <c r="G49" s="34">
        <f>G47+G48</f>
        <v>156063.84149999998</v>
      </c>
      <c r="H49" s="42">
        <f>H47+H48</f>
        <v>155992.22999999998</v>
      </c>
    </row>
    <row r="50" spans="2:8" x14ac:dyDescent="0.25">
      <c r="B50" s="57" t="s">
        <v>93</v>
      </c>
      <c r="C50" s="58"/>
      <c r="D50" s="58"/>
      <c r="E50" s="58"/>
      <c r="F50" s="21">
        <v>7.0000000000000007E-2</v>
      </c>
      <c r="G50" s="35">
        <f>F50*G49</f>
        <v>10924.468905</v>
      </c>
      <c r="H50" s="41">
        <f>F50*H49</f>
        <v>10919.456099999999</v>
      </c>
    </row>
    <row r="51" spans="2:8" x14ac:dyDescent="0.25">
      <c r="B51" s="55" t="s">
        <v>94</v>
      </c>
      <c r="C51" s="56"/>
      <c r="D51" s="56"/>
      <c r="E51" s="56"/>
      <c r="F51" s="56"/>
      <c r="G51" s="34">
        <f>G49+G50</f>
        <v>166988.31040499997</v>
      </c>
      <c r="H51" s="42">
        <f>H49+H50</f>
        <v>166911.68609999999</v>
      </c>
    </row>
    <row r="52" spans="2:8" x14ac:dyDescent="0.25">
      <c r="B52" s="47" t="s">
        <v>95</v>
      </c>
      <c r="C52" s="48"/>
      <c r="D52" s="48"/>
      <c r="E52" s="48"/>
      <c r="F52" s="22">
        <v>0.2</v>
      </c>
      <c r="G52" s="35">
        <f>G51*F52</f>
        <v>33397.662080999995</v>
      </c>
      <c r="H52" s="41">
        <f>H51*F52</f>
        <v>33382.337220000001</v>
      </c>
    </row>
    <row r="53" spans="2:8" ht="15.75" thickBot="1" x14ac:dyDescent="0.3">
      <c r="B53" s="49" t="s">
        <v>96</v>
      </c>
      <c r="C53" s="50"/>
      <c r="D53" s="50"/>
      <c r="E53" s="50"/>
      <c r="F53" s="50"/>
      <c r="G53" s="36">
        <f>G51+G52</f>
        <v>200385.97248599996</v>
      </c>
      <c r="H53" s="43">
        <f>H51+H52</f>
        <v>200294.02331999998</v>
      </c>
    </row>
    <row r="54" spans="2:8" x14ac:dyDescent="0.25">
      <c r="C54" s="1"/>
    </row>
  </sheetData>
  <mergeCells count="8">
    <mergeCell ref="C4:G4"/>
    <mergeCell ref="B52:E52"/>
    <mergeCell ref="B53:F53"/>
    <mergeCell ref="B47:F47"/>
    <mergeCell ref="B48:E48"/>
    <mergeCell ref="B49:F49"/>
    <mergeCell ref="B50:E50"/>
    <mergeCell ref="B51:F51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91E5FE-DCF6-42D1-B3A9-7E0DB8FA5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2022-11-15T08:31:03Z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